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rebeccabradley/Library/CloudStorage/GoogleDrive-rebecca.bradley@vyc.co.nz/Shared drives/VYC Shared Drive/5. Kitchen/Food Selectors Excel/2025 Food Selector Templates/"/>
    </mc:Choice>
  </mc:AlternateContent>
  <xr:revisionPtr revIDLastSave="0" documentId="13_ncr:1_{ABB4506B-F7D6-714C-A876-740D8C5CE398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22" i="1" l="1"/>
  <c r="D22" i="1"/>
  <c r="E18" i="1"/>
  <c r="E73" i="1"/>
  <c r="E68" i="1"/>
  <c r="E67" i="1"/>
  <c r="E66" i="1"/>
  <c r="E65" i="1"/>
  <c r="E64" i="1"/>
  <c r="E63" i="1"/>
  <c r="E61" i="1"/>
  <c r="E60" i="1"/>
  <c r="E59" i="1"/>
  <c r="E51" i="1"/>
  <c r="E49" i="1" l="1"/>
  <c r="E48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6" i="1"/>
  <c r="E25" i="1"/>
  <c r="E21" i="1"/>
  <c r="E20" i="1"/>
  <c r="E17" i="1"/>
  <c r="E14" i="1"/>
  <c r="E27" i="1"/>
  <c r="E19" i="1"/>
  <c r="E15" i="1"/>
  <c r="E13" i="1"/>
  <c r="E10" i="1"/>
  <c r="E9" i="1"/>
  <c r="E8" i="1"/>
  <c r="E7" i="1"/>
  <c r="E6" i="1" l="1"/>
  <c r="E5" i="1"/>
  <c r="D64" i="1"/>
  <c r="D63" i="1"/>
  <c r="E62" i="1"/>
  <c r="E56" i="1"/>
  <c r="E55" i="1"/>
  <c r="E54" i="1"/>
  <c r="E24" i="1" l="1"/>
  <c r="E23" i="1"/>
  <c r="E16" i="1"/>
  <c r="C35" i="1" l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 s="1"/>
  <c r="E75" i="1"/>
</calcChain>
</file>

<file path=xl/sharedStrings.xml><?xml version="1.0" encoding="utf-8"?>
<sst xmlns="http://schemas.openxmlformats.org/spreadsheetml/2006/main" count="124" uniqueCount="114">
  <si>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</si>
  <si>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</si>
  <si>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</si>
  <si>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</si>
  <si>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</si>
  <si>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</si>
  <si>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</si>
  <si>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</si>
  <si>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</si>
  <si>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</si>
  <si>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</si>
  <si>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</si>
  <si>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</si>
  <si>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</si>
  <si>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</si>
  <si>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</si>
  <si>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</si>
  <si>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</si>
  <si>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</si>
  <si>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</si>
  <si>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</si>
  <si>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</si>
  <si>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</si>
  <si>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</si>
  <si>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</si>
  <si>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</si>
  <si>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</si>
  <si>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</si>
  <si>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</si>
  <si>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</si>
  <si>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</si>
  <si>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</si>
  <si>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</si>
  <si>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</si>
  <si>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</si>
  <si>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</si>
  <si>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</si>
  <si>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</si>
  <si>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</si>
  <si>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</si>
  <si>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</si>
  <si>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</si>
  <si>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</si>
  <si>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</si>
  <si>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</si>
  <si>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</si>
  <si>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</si>
  <si>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</si>
  <si>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</si>
  <si>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</si>
  <si>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</si>
  <si>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</si>
  <si>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</si>
  <si>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</si>
  <si>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</si>
  <si>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</si>
  <si>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</si>
  <si>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</si>
  <si>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</si>
  <si>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</si>
  <si>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</si>
  <si>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</si>
  <si>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</si>
  <si>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</si>
  <si>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</si>
  <si>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</si>
  <si>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</si>
  <si>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</si>
  <si>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</si>
  <si>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</si>
  <si>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</si>
  <si>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</si>
  <si>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</si>
  <si>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</si>
  <si>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</si>
  <si>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</si>
  <si>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</si>
  <si>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</si>
  <si>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</si>
  <si>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</si>
  <si>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</si>
  <si>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</si>
  <si>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</si>
  <si>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</si>
  <si>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</si>
  <si>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</si>
  <si>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</si>
  <si>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</si>
  <si>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</si>
  <si>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</si>
  <si>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</si>
  <si>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</si>
  <si>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</si>
  <si>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</si>
  <si>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</si>
  <si>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</si>
  <si>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</si>
  <si>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</si>
  <si>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</si>
  <si>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</si>
  <si>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</si>
  <si>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</si>
  <si>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</si>
  <si>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</si>
  <si>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</si>
  <si>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</si>
  <si>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</si>
  <si>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</si>
  <si>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</si>
  <si>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</si>
  <si>
    <t>Wheat/gluten, egg</t>
  </si>
  <si>
    <t>Wheat/gluten, soya, sesame </t>
  </si>
  <si>
    <r>
      <t xml:space="preserve">Chicken croquette with herb sauce </t>
    </r>
    <r>
      <rPr>
        <b/>
        <sz val="12"/>
        <color theme="1"/>
        <rFont val="Montserrat"/>
      </rPr>
      <t>DF,NF</t>
    </r>
  </si>
  <si>
    <r>
      <t xml:space="preserve">Teriyaki beef meatballs with sesame  </t>
    </r>
    <r>
      <rPr>
        <b/>
        <sz val="12"/>
        <color theme="1"/>
        <rFont val="Montserrat"/>
      </rPr>
      <t>DF,NF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</si>
</sst>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2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164" fontId="5" fillId="0" borderId="10" xfId="1" quotePrefix="1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C4D8E1A-07A4-5D48-8361-7C51F9A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8"/>
  <sheetViews>
    <sheetView showGridLines="0" tabSelected="1" topLeftCell="A8" workbookViewId="0">
      <selection activeCell="A22" sqref="A22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109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108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/>
      <c r="C13" s="11">
        <v>8.5</v>
      </c>
      <c r="D13" s="11">
        <f t="shared" ref="D13:D27" si="1">C13*B13</f>
        <v>0</v>
      </c>
      <c r="E13" s="55">
        <f>B13*0.5</f>
        <v>0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/>
      <c r="C16" s="11">
        <v>8.5</v>
      </c>
      <c r="D16" s="11">
        <f t="shared" si="1"/>
        <v>0</v>
      </c>
      <c r="E16" s="55">
        <f t="shared" ref="E16" si="2">B16</f>
        <v>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17">
      <c r="A18" s="21" t="s">
        <v>112</v>
      </c>
      <c r="B18" s="10"/>
      <c r="C18" s="11">
        <v>9.5</v>
      </c>
      <c r="D18" s="11">
        <f t="shared" si="1"/>
        <v>0</v>
      </c>
      <c r="E18" s="55">
        <f>B18*1</f>
        <v>0</v>
      </c>
      <c r="F18" s="13" t="s">
        <v>110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26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27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28</v>
      </c>
      <c r="B20" s="10"/>
      <c r="C20" s="11">
        <v>14</v>
      </c>
      <c r="D20" s="11">
        <f t="shared" si="1"/>
        <v>0</v>
      </c>
      <c r="E20" s="55">
        <f>B20*3</f>
        <v>0</v>
      </c>
      <c r="F20" s="13" t="s">
        <v>29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30</v>
      </c>
      <c r="B21" s="10"/>
      <c r="C21" s="11">
        <v>14</v>
      </c>
      <c r="D21" s="11">
        <f t="shared" si="1"/>
        <v>0</v>
      </c>
      <c r="E21" s="55">
        <f>B21*3</f>
        <v>0</v>
      </c>
      <c r="F21" s="13" t="s">
        <v>31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113</v>
      </c>
      <c r="B22" s="10"/>
      <c r="C22" s="11">
        <v>9</v>
      </c>
      <c r="D22" s="11">
        <f t="shared" si="1"/>
        <v>0</v>
      </c>
      <c r="E22" s="60">
        <f>B22*1.5</f>
        <v>0</v>
      </c>
      <c r="F22" s="13" t="s">
        <v>111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32</v>
      </c>
      <c r="B23" s="10"/>
      <c r="C23" s="11">
        <v>9.5</v>
      </c>
      <c r="D23" s="11">
        <f t="shared" si="1"/>
        <v>0</v>
      </c>
      <c r="E23" s="55">
        <f t="shared" ref="E23:E24" si="3">B23</f>
        <v>0</v>
      </c>
      <c r="F23" s="13" t="s">
        <v>33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34</v>
      </c>
      <c r="B24" s="10"/>
      <c r="C24" s="11">
        <v>8</v>
      </c>
      <c r="D24" s="11">
        <f t="shared" si="1"/>
        <v>0</v>
      </c>
      <c r="E24" s="55">
        <f t="shared" si="3"/>
        <v>0</v>
      </c>
      <c r="F24" s="13" t="s">
        <v>35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36</v>
      </c>
      <c r="B25" s="10"/>
      <c r="C25" s="11">
        <v>12</v>
      </c>
      <c r="D25" s="11">
        <f t="shared" si="1"/>
        <v>0</v>
      </c>
      <c r="E25" s="55">
        <f>B25*4</f>
        <v>0</v>
      </c>
      <c r="F25" s="13" t="s">
        <v>37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38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39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40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41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42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43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44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45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46</v>
      </c>
      <c r="B32" s="10"/>
      <c r="C32" s="11">
        <v>17</v>
      </c>
      <c r="D32" s="11">
        <f t="shared" si="4"/>
        <v>0</v>
      </c>
      <c r="E32" s="52">
        <f>B32*6</f>
        <v>0</v>
      </c>
      <c r="F32" s="13" t="s">
        <v>47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48</v>
      </c>
      <c r="B33" s="10"/>
      <c r="C33" s="11">
        <v>17</v>
      </c>
      <c r="D33" s="11">
        <f t="shared" si="4"/>
        <v>0</v>
      </c>
      <c r="E33" s="52">
        <f>B33*5</f>
        <v>0</v>
      </c>
      <c r="F33" s="13" t="s">
        <v>49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50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51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102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101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52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53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54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55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56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57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58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59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60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61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62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63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62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64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65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66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67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68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69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70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71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70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36" t="s">
        <v>72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73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74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75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76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77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78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79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80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81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82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37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83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84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85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86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103</v>
      </c>
      <c r="B63" s="10"/>
      <c r="C63" s="11">
        <v>35</v>
      </c>
      <c r="D63" s="11">
        <f t="shared" si="9"/>
        <v>0</v>
      </c>
      <c r="E63" s="52">
        <f>B63*12*1.5</f>
        <v>0</v>
      </c>
      <c r="F63" s="13" t="s">
        <v>65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104</v>
      </c>
      <c r="B64" s="10"/>
      <c r="C64" s="11">
        <v>40</v>
      </c>
      <c r="D64" s="11">
        <f t="shared" si="9"/>
        <v>0</v>
      </c>
      <c r="E64" s="52">
        <f>B64*12*1.5</f>
        <v>0</v>
      </c>
      <c r="F64" s="13" t="s">
        <v>67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87</v>
      </c>
      <c r="B65" s="10"/>
      <c r="C65" s="11">
        <v>55</v>
      </c>
      <c r="D65" s="11">
        <f t="shared" si="9"/>
        <v>0</v>
      </c>
      <c r="E65" s="52">
        <f>B65*18*1.5</f>
        <v>0</v>
      </c>
      <c r="F65" s="13" t="s">
        <v>58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88</v>
      </c>
      <c r="B66" s="10"/>
      <c r="C66" s="11">
        <v>55</v>
      </c>
      <c r="D66" s="11">
        <f t="shared" si="9"/>
        <v>0</v>
      </c>
      <c r="E66" s="52">
        <f>B66*18*1.5</f>
        <v>0</v>
      </c>
      <c r="F66" s="13" t="s">
        <v>60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89</v>
      </c>
      <c r="B67" s="10"/>
      <c r="C67" s="11">
        <v>60</v>
      </c>
      <c r="D67" s="11">
        <f t="shared" si="9"/>
        <v>0</v>
      </c>
      <c r="E67" s="52">
        <f>B67*18*1.5</f>
        <v>0</v>
      </c>
      <c r="F67" s="13" t="s">
        <v>90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91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90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92</v>
      </c>
      <c r="B70" s="16"/>
      <c r="C70" s="3"/>
      <c r="D70" s="39">
        <f>SUM(D5:D68)</f>
        <v>0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93</v>
      </c>
      <c r="B71" s="16"/>
      <c r="C71" s="3"/>
      <c r="D71" s="17">
        <f>D70/1.15</f>
        <v>0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94</v>
      </c>
      <c r="B73" s="16"/>
      <c r="C73" s="3"/>
      <c r="D73" s="3"/>
      <c r="E73" s="45">
        <f>SUM(E5:E58)</f>
        <v>0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95</v>
      </c>
      <c r="B74" s="37"/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96</v>
      </c>
      <c r="B75" s="16"/>
      <c r="C75" s="3"/>
      <c r="D75" s="3"/>
      <c r="E75" s="48" t="e">
        <f>E73/B74</f>
        <v>#DIV/0!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97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98</v>
      </c>
      <c r="B78" s="16"/>
      <c r="C78" s="3"/>
      <c r="D78" s="3"/>
      <c r="E78" s="59" t="s">
        <v>105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99</v>
      </c>
      <c r="B79" s="16"/>
      <c r="C79" s="3"/>
      <c r="D79" s="3"/>
      <c r="E79" s="59" t="s">
        <v>106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100</v>
      </c>
      <c r="B80" s="16"/>
      <c r="C80" s="3"/>
      <c r="D80" s="3"/>
      <c r="E80" s="59" t="s">
        <v>107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2025-03-08T16:33:22Z</dcterms:modified>
</cp:coreProperties>
</file>